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腕自慢3" sheetId="1" r:id="rId1"/>
  </sheets>
  <definedNames>
    <definedName name="_xlnm.Print_Area" localSheetId="0">'腕自慢3'!$A:$G</definedName>
    <definedName name="チェック隔週刊">COUNTIF(発売日,REPLACE(週セル,2,,"*")&amp;"*"&amp;曜日セル)</definedName>
    <definedName name="チェック季刊誌">ISNUMBER(SEARCH("・"&amp;REPLACE(月セル,LEN(月セル),,"*")&amp;日セル,"・"&amp;発売日))</definedName>
    <definedName name="チェック月刊誌">日セル=発売日</definedName>
    <definedName name="チェック週刊">曜日セル=発売日</definedName>
    <definedName name="チェック旬刊誌">ISNUMBER(SEARCH("・"&amp;REPLACE(日セル,LEN(日セル),,"*"),"・"&amp;発売日))</definedName>
    <definedName name="該当番号">'腕自慢3'!$A1</definedName>
    <definedName name="月セル">'腕自慢3'!$C$3</definedName>
    <definedName name="式選択">CHOOSE(種別,チェック週刊,チェック隔週刊,チェック月刊誌,チェック旬刊誌,チェック季刊誌)</definedName>
    <definedName name="種別">'腕自慢3'!$H1</definedName>
    <definedName name="種別番号">'腕自慢3'!A$1</definedName>
    <definedName name="週セル">'腕自慢3'!$E$3</definedName>
    <definedName name="上セル">'腕自慢3'!A65536</definedName>
    <definedName name="日">DAY('腕自慢3'!$B$3)</definedName>
    <definedName name="日セル">'腕自慢3'!$D$3</definedName>
    <definedName name="日付">'腕自慢3'!$B$3</definedName>
    <definedName name="発売日">'腕自慢3'!$J1</definedName>
    <definedName name="範囲隔週刊誌">'腕自慢3'!$M$2:$M$100</definedName>
    <definedName name="範囲季刊誌">'腕自慢3'!$P$2:$P$100</definedName>
    <definedName name="範囲月刊誌">'腕自慢3'!$N$2:$N$100</definedName>
    <definedName name="範囲雑誌名">'腕自慢3'!$I$2:$I$100</definedName>
    <definedName name="範囲週刊誌">'腕自慢3'!$L$2:$L$100</definedName>
    <definedName name="範囲旬刊誌">'腕自慢3'!$O$2:$O$100</definedName>
    <definedName name="曜日セル">'腕自慢3'!$F$3</definedName>
    <definedName name="翌日">DAY(日付+1)</definedName>
  </definedNames>
  <calcPr fullCalcOnLoad="1"/>
</workbook>
</file>

<file path=xl/sharedStrings.xml><?xml version="1.0" encoding="utf-8"?>
<sst xmlns="http://schemas.openxmlformats.org/spreadsheetml/2006/main" count="36" uniqueCount="36">
  <si>
    <t>今日の日付</t>
  </si>
  <si>
    <t>雑誌名</t>
  </si>
  <si>
    <t>発売日</t>
  </si>
  <si>
    <t>週刊エクセル</t>
  </si>
  <si>
    <t>月曜</t>
  </si>
  <si>
    <t>週刊マクロ</t>
  </si>
  <si>
    <t>水曜</t>
  </si>
  <si>
    <t>関数ジャーナル</t>
  </si>
  <si>
    <t>木曜</t>
  </si>
  <si>
    <t>表計算のすすめ</t>
  </si>
  <si>
    <t>7日</t>
  </si>
  <si>
    <t>男のVBA</t>
  </si>
  <si>
    <t>10日</t>
  </si>
  <si>
    <t>月刊エクセル</t>
  </si>
  <si>
    <t>15日</t>
  </si>
  <si>
    <t>日経PC21</t>
  </si>
  <si>
    <t>24日</t>
  </si>
  <si>
    <t>月刊VBA情報</t>
  </si>
  <si>
    <t>28日</t>
  </si>
  <si>
    <t>曜日</t>
  </si>
  <si>
    <t>日</t>
  </si>
  <si>
    <t>旬刊誌</t>
  </si>
  <si>
    <t>How To Excel</t>
  </si>
  <si>
    <t>旬刊エクセル事情</t>
  </si>
  <si>
    <t>月</t>
  </si>
  <si>
    <t>季刊エクセル情報</t>
  </si>
  <si>
    <t>種別</t>
  </si>
  <si>
    <t>第2・4木曜</t>
  </si>
  <si>
    <t>本日発売誌</t>
  </si>
  <si>
    <t>週刊誌</t>
  </si>
  <si>
    <t>隔週刊誌</t>
  </si>
  <si>
    <t>月刊誌</t>
  </si>
  <si>
    <t>季刊誌</t>
  </si>
  <si>
    <t>週</t>
  </si>
  <si>
    <t>5・15・25日</t>
  </si>
  <si>
    <t>1月・5月・9月10日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</si>
</sst>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&quot;;;;@&quot;日&quot;"/>
    <numFmt numFmtId="177" formatCode="&quot;週刊誌&quot;"/>
    <numFmt numFmtId="178" formatCode="&quot;隔週刊誌&quot;"/>
    <numFmt numFmtId="179" formatCode="&quot;月刊誌&quot;"/>
    <numFmt numFmtId="180" formatCode="&quot;旬&quot;&quot;刊&quot;&quot;誌&quot;"/>
    <numFmt numFmtId="181" formatCode="&quot;季刊誌&quot;"/>
    <numFmt numFmtId="182" formatCode="[$-F800]dddd\,\ mmmm\ dd\,\ yyyy"/>
    <numFmt numFmtId="183" formatCode="yyyy&quot;年&quot;m&quot;月&quot;d&quot;日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workbookViewId="0" topLeftCell="A1">
      <selection activeCell="B3" sqref="B3"/>
    </sheetView>
  </sheetViews>
  <sheetFormatPr defaultColWidth="9.00390625" defaultRowHeight="18.75" customHeight="1" zeroHeight="1"/>
  <cols>
    <col min="1" max="1" width="5.625" style="0" customWidth="1"/>
    <col min="2" max="2" width="17.125" style="0" customWidth="1"/>
    <col min="3" max="6" width="5.625" style="0" customWidth="1"/>
    <col min="7" max="7" width="5.00390625" style="0" customWidth="1"/>
    <col min="8" max="8" width="5.875" style="0" customWidth="1"/>
    <col min="9" max="10" width="16.875" style="0" customWidth="1"/>
    <col min="11" max="11" width="5.625" style="0" customWidth="1"/>
  </cols>
  <sheetData>
    <row r="1" spans="10:16" ht="13.5">
      <c r="J1" s="13"/>
      <c r="L1">
        <v>1</v>
      </c>
      <c r="M1">
        <v>2</v>
      </c>
      <c r="N1">
        <v>3</v>
      </c>
      <c r="O1">
        <v>4</v>
      </c>
      <c r="P1">
        <v>5</v>
      </c>
    </row>
    <row r="2" spans="2:16" ht="18.75" customHeight="1" thickBot="1">
      <c r="B2" s="15" t="s">
        <v>0</v>
      </c>
      <c r="C2" s="16" t="s">
        <v>24</v>
      </c>
      <c r="D2" s="16" t="s">
        <v>20</v>
      </c>
      <c r="E2" s="16" t="s">
        <v>33</v>
      </c>
      <c r="F2" s="16" t="s">
        <v>19</v>
      </c>
      <c r="H2" s="11" t="s">
        <v>26</v>
      </c>
      <c r="I2" s="11" t="s">
        <v>1</v>
      </c>
      <c r="J2" s="11" t="s">
        <v>2</v>
      </c>
      <c r="L2" s="6">
        <v>0</v>
      </c>
      <c r="M2" s="7">
        <v>0</v>
      </c>
      <c r="N2" s="8">
        <v>0</v>
      </c>
      <c r="O2" s="9">
        <v>0</v>
      </c>
      <c r="P2" s="10">
        <v>0</v>
      </c>
    </row>
    <row r="3" spans="2:16" ht="18.75" customHeight="1" thickBot="1">
      <c r="B3" s="17">
        <v>39454</v>
      </c>
      <c r="C3" s="14" t="str">
        <f>TEXT(日付&amp;"","m月")</f>
        <v>1月</v>
      </c>
      <c r="D3" s="2" t="str">
        <f>IF(日付="","",IF(翌日=1,"末日",TEXT(日付,"d日")))</f>
        <v>7日</v>
      </c>
      <c r="E3" s="1" t="str">
        <f>IF(日付="","","第"&amp;INT((日+WEEKDAY(日付-日,3)+1)/7)+1)</f>
        <v>第2</v>
      </c>
      <c r="F3" s="5" t="str">
        <f>TEXT(日付&amp;"","aaa曜")</f>
        <v>月曜</v>
      </c>
      <c r="H3" s="4">
        <f>SUM(COUNTIF(J3,{"?曜","第*曜","*日","*・*日","*月*日"})*{1,2,3,1,1})</f>
        <v>1</v>
      </c>
      <c r="I3" s="12" t="s">
        <v>3</v>
      </c>
      <c r="J3" s="4" t="s">
        <v>4</v>
      </c>
      <c r="L3">
        <f aca="true" t="shared" si="0" ref="L3:P12">IF(OR(種別="",発売日=""),上セル,IF(AND(種別=種別番号,式選択),上セル+1,上セル))</f>
        <v>1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0"/>
        <v>0</v>
      </c>
    </row>
    <row r="4" spans="8:16" ht="18.75" customHeight="1">
      <c r="H4" s="4">
        <f>SUM(COUNTIF(J4,{"?曜","第*曜","*日","*・*日","*月*日"})*{1,2,3,1,1})</f>
        <v>1</v>
      </c>
      <c r="I4" s="12" t="s">
        <v>5</v>
      </c>
      <c r="J4" s="4" t="s">
        <v>6</v>
      </c>
      <c r="L4">
        <f t="shared" si="0"/>
        <v>1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</row>
    <row r="5" spans="2:16" ht="18.75" customHeight="1">
      <c r="B5" t="s">
        <v>28</v>
      </c>
      <c r="H5" s="4">
        <f>SUM(COUNTIF(J5,{"?曜","第*曜","*日","*・*日","*月*日"})*{1,2,3,1,1})</f>
        <v>1</v>
      </c>
      <c r="I5" s="12" t="s">
        <v>7</v>
      </c>
      <c r="J5" s="4" t="s">
        <v>8</v>
      </c>
      <c r="L5">
        <f t="shared" si="0"/>
        <v>1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</row>
    <row r="6" spans="2:16" ht="18.75" customHeight="1">
      <c r="B6" s="3" t="s">
        <v>29</v>
      </c>
      <c r="D6" s="19" t="s">
        <v>21</v>
      </c>
      <c r="E6" s="19"/>
      <c r="F6" s="19"/>
      <c r="H6" s="4">
        <f>SUM(COUNTIF(J6,{"?曜","第*曜","*日","*・*日","*月*日"})*{1,2,3,1,1})</f>
        <v>2</v>
      </c>
      <c r="I6" s="12" t="s">
        <v>22</v>
      </c>
      <c r="J6" s="4" t="s">
        <v>27</v>
      </c>
      <c r="L6">
        <f t="shared" si="0"/>
        <v>1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</row>
    <row r="7" spans="1:16" ht="18.75" customHeight="1">
      <c r="A7">
        <v>1</v>
      </c>
      <c r="B7" s="2" t="str">
        <f>IF(MAX(範囲週刊誌)&lt;該当番号,"",INDEX(範囲雑誌名,MATCH(該当番号-1,範囲週刊誌)+1)&amp;"")</f>
        <v>週刊エクセル</v>
      </c>
      <c r="C7">
        <v>1</v>
      </c>
      <c r="D7" s="18">
        <f>IF(MAX(範囲旬刊誌)&lt;該当番号,"",INDEX(範囲雑誌名,MATCH(該当番号-1,範囲旬刊誌)+1)&amp;"")</f>
      </c>
      <c r="E7" s="18"/>
      <c r="F7" s="18"/>
      <c r="H7" s="4">
        <f>SUM(COUNTIF(J7,{"?曜","第*曜","*日","*・*日","*月*日"})*{1,2,3,1,1})</f>
        <v>3</v>
      </c>
      <c r="I7" s="12" t="s">
        <v>9</v>
      </c>
      <c r="J7" s="4" t="s">
        <v>10</v>
      </c>
      <c r="L7">
        <f t="shared" si="0"/>
        <v>1</v>
      </c>
      <c r="M7">
        <f t="shared" si="0"/>
        <v>0</v>
      </c>
      <c r="N7">
        <f t="shared" si="0"/>
        <v>1</v>
      </c>
      <c r="O7">
        <f t="shared" si="0"/>
        <v>0</v>
      </c>
      <c r="P7">
        <f t="shared" si="0"/>
        <v>0</v>
      </c>
    </row>
    <row r="8" spans="1:16" ht="18.75" customHeight="1">
      <c r="A8">
        <v>2</v>
      </c>
      <c r="B8" s="2">
        <f>IF(MAX(範囲週刊誌)&lt;該当番号,"",INDEX(範囲雑誌名,MATCH(該当番号-1,範囲週刊誌)+1)&amp;"")</f>
      </c>
      <c r="C8">
        <v>2</v>
      </c>
      <c r="D8" s="18">
        <f>IF(MAX(範囲旬刊誌)&lt;該当番号,"",INDEX(範囲雑誌名,MATCH(該当番号-1,範囲旬刊誌)+1)&amp;"")</f>
      </c>
      <c r="E8" s="18"/>
      <c r="F8" s="18"/>
      <c r="H8" s="4">
        <f>SUM(COUNTIF(J8,{"?曜","第*曜","*日","*・*日","*月*日"})*{1,2,3,1,1})</f>
        <v>3</v>
      </c>
      <c r="I8" s="12" t="s">
        <v>11</v>
      </c>
      <c r="J8" s="4" t="s">
        <v>12</v>
      </c>
      <c r="L8">
        <f t="shared" si="0"/>
        <v>1</v>
      </c>
      <c r="M8">
        <f t="shared" si="0"/>
        <v>0</v>
      </c>
      <c r="N8">
        <f t="shared" si="0"/>
        <v>1</v>
      </c>
      <c r="O8">
        <f t="shared" si="0"/>
        <v>0</v>
      </c>
      <c r="P8">
        <f t="shared" si="0"/>
        <v>0</v>
      </c>
    </row>
    <row r="9" spans="1:16" ht="18.75" customHeight="1">
      <c r="A9">
        <v>3</v>
      </c>
      <c r="B9" s="2">
        <f>IF(MAX(範囲週刊誌)&lt;該当番号,"",INDEX(範囲雑誌名,MATCH(該当番号-1,範囲週刊誌)+1)&amp;"")</f>
      </c>
      <c r="C9">
        <v>3</v>
      </c>
      <c r="D9" s="18">
        <f>IF(MAX(範囲旬刊誌)&lt;該当番号,"",INDEX(範囲雑誌名,MATCH(該当番号-1,範囲旬刊誌)+1)&amp;"")</f>
      </c>
      <c r="E9" s="18"/>
      <c r="F9" s="18"/>
      <c r="H9" s="4">
        <f>SUM(COUNTIF(J9,{"?曜","第*曜","*日","*・*日","*月*日"})*{1,2,3,1,1})</f>
        <v>3</v>
      </c>
      <c r="I9" s="12" t="s">
        <v>13</v>
      </c>
      <c r="J9" s="4" t="s">
        <v>14</v>
      </c>
      <c r="L9">
        <f t="shared" si="0"/>
        <v>1</v>
      </c>
      <c r="M9">
        <f t="shared" si="0"/>
        <v>0</v>
      </c>
      <c r="N9">
        <f t="shared" si="0"/>
        <v>1</v>
      </c>
      <c r="O9">
        <f t="shared" si="0"/>
        <v>0</v>
      </c>
      <c r="P9">
        <f t="shared" si="0"/>
        <v>0</v>
      </c>
    </row>
    <row r="10" spans="1:16" ht="18.75" customHeight="1">
      <c r="A10">
        <v>4</v>
      </c>
      <c r="B10" s="2">
        <f>IF(MAX(範囲週刊誌)&lt;該当番号,"",INDEX(範囲雑誌名,MATCH(該当番号-1,範囲週刊誌)+1)&amp;"")</f>
      </c>
      <c r="C10">
        <v>4</v>
      </c>
      <c r="D10" s="18">
        <f>IF(MAX(範囲旬刊誌)&lt;該当番号,"",INDEX(範囲雑誌名,MATCH(該当番号-1,範囲旬刊誌)+1)&amp;"")</f>
      </c>
      <c r="E10" s="18"/>
      <c r="F10" s="18"/>
      <c r="H10" s="4">
        <f>SUM(COUNTIF(J10,{"?曜","第*曜","*日","*・*日","*月*日"})*{1,2,3,1,1})</f>
        <v>3</v>
      </c>
      <c r="I10" s="12" t="s">
        <v>15</v>
      </c>
      <c r="J10" s="4" t="s">
        <v>16</v>
      </c>
      <c r="L10">
        <f t="shared" si="0"/>
        <v>1</v>
      </c>
      <c r="M10">
        <f t="shared" si="0"/>
        <v>0</v>
      </c>
      <c r="N10">
        <f t="shared" si="0"/>
        <v>1</v>
      </c>
      <c r="O10">
        <f t="shared" si="0"/>
        <v>0</v>
      </c>
      <c r="P10">
        <f t="shared" si="0"/>
        <v>0</v>
      </c>
    </row>
    <row r="11" spans="1:16" ht="18.75" customHeight="1">
      <c r="A11">
        <v>5</v>
      </c>
      <c r="B11" s="2">
        <f>IF(MAX(範囲週刊誌)&lt;該当番号,"",INDEX(範囲雑誌名,MATCH(該当番号-1,範囲週刊誌)+1)&amp;"")</f>
      </c>
      <c r="C11">
        <v>5</v>
      </c>
      <c r="D11" s="18">
        <f>IF(MAX(範囲旬刊誌)&lt;該当番号,"",INDEX(範囲雑誌名,MATCH(該当番号-1,範囲旬刊誌)+1)&amp;"")</f>
      </c>
      <c r="E11" s="18"/>
      <c r="F11" s="18"/>
      <c r="H11" s="4">
        <f>SUM(COUNTIF(J11,{"?曜","第*曜","*日","*・*日","*月*日"})*{1,2,3,1,1})</f>
        <v>3</v>
      </c>
      <c r="I11" s="12" t="s">
        <v>17</v>
      </c>
      <c r="J11" s="4" t="s">
        <v>18</v>
      </c>
      <c r="L11">
        <f t="shared" si="0"/>
        <v>1</v>
      </c>
      <c r="M11">
        <f t="shared" si="0"/>
        <v>0</v>
      </c>
      <c r="N11">
        <f t="shared" si="0"/>
        <v>1</v>
      </c>
      <c r="O11">
        <f t="shared" si="0"/>
        <v>0</v>
      </c>
      <c r="P11">
        <f t="shared" si="0"/>
        <v>0</v>
      </c>
    </row>
    <row r="12" spans="2:16" ht="18.75" customHeight="1">
      <c r="B12" s="3" t="s">
        <v>30</v>
      </c>
      <c r="D12" s="19" t="s">
        <v>32</v>
      </c>
      <c r="E12" s="19"/>
      <c r="F12" s="19"/>
      <c r="H12" s="4">
        <f>SUM(COUNTIF(J12,{"?曜","第*曜","*日","*・*日","*月*日"})*{1,2,3,1,1})</f>
        <v>4</v>
      </c>
      <c r="I12" s="12" t="s">
        <v>23</v>
      </c>
      <c r="J12" s="4" t="s">
        <v>34</v>
      </c>
      <c r="L12">
        <f t="shared" si="0"/>
        <v>1</v>
      </c>
      <c r="M12">
        <f t="shared" si="0"/>
        <v>0</v>
      </c>
      <c r="N12">
        <f t="shared" si="0"/>
        <v>1</v>
      </c>
      <c r="O12">
        <f t="shared" si="0"/>
        <v>0</v>
      </c>
      <c r="P12">
        <f t="shared" si="0"/>
        <v>0</v>
      </c>
    </row>
    <row r="13" spans="1:16" ht="18.75" customHeight="1">
      <c r="A13">
        <v>1</v>
      </c>
      <c r="B13" s="2">
        <f>IF(MAX(範囲隔週刊誌)&lt;該当番号,"",INDEX(範囲雑誌名,MATCH(該当番号-1,範囲隔週刊誌)+1)&amp;"")</f>
      </c>
      <c r="C13">
        <v>1</v>
      </c>
      <c r="D13" s="18">
        <f>IF(MAX(範囲季刊誌)&lt;該当番号,"",INDEX(範囲雑誌名,MATCH(該当番号-1,範囲季刊誌)+1)&amp;"")</f>
      </c>
      <c r="E13" s="18"/>
      <c r="F13" s="18"/>
      <c r="H13" s="4">
        <f>SUM(COUNTIF(J13,{"?曜","第*曜","*日","*・*日","*月*日"})*{1,2,3,1,1})</f>
        <v>5</v>
      </c>
      <c r="I13" s="12" t="s">
        <v>25</v>
      </c>
      <c r="J13" s="4" t="s">
        <v>35</v>
      </c>
      <c r="L13">
        <f aca="true" t="shared" si="1" ref="L13:P22">IF(OR(種別="",発売日=""),上セル,IF(AND(種別=種別番号,式選択),上セル+1,上セル))</f>
        <v>1</v>
      </c>
      <c r="M13">
        <f t="shared" si="1"/>
        <v>0</v>
      </c>
      <c r="N13">
        <f t="shared" si="1"/>
        <v>1</v>
      </c>
      <c r="O13">
        <f t="shared" si="1"/>
        <v>0</v>
      </c>
      <c r="P13">
        <f t="shared" si="1"/>
        <v>0</v>
      </c>
    </row>
    <row r="14" spans="1:16" ht="18.75" customHeight="1">
      <c r="A14">
        <v>2</v>
      </c>
      <c r="B14" s="2">
        <f>IF(MAX(範囲隔週刊誌)&lt;該当番号,"",INDEX(範囲雑誌名,MATCH(該当番号-1,範囲隔週刊誌)+1)&amp;"")</f>
      </c>
      <c r="C14">
        <v>2</v>
      </c>
      <c r="D14" s="18">
        <f>IF(MAX(範囲季刊誌)&lt;該当番号,"",INDEX(範囲雑誌名,MATCH(該当番号-1,範囲季刊誌)+1)&amp;"")</f>
      </c>
      <c r="E14" s="18"/>
      <c r="F14" s="18"/>
      <c r="H14" s="4"/>
      <c r="I14" s="12"/>
      <c r="J14" s="4"/>
      <c r="L14">
        <f t="shared" si="1"/>
        <v>1</v>
      </c>
      <c r="M14">
        <f t="shared" si="1"/>
        <v>0</v>
      </c>
      <c r="N14">
        <f t="shared" si="1"/>
        <v>1</v>
      </c>
      <c r="O14">
        <f t="shared" si="1"/>
        <v>0</v>
      </c>
      <c r="P14">
        <f t="shared" si="1"/>
        <v>0</v>
      </c>
    </row>
    <row r="15" spans="1:16" ht="18.75" customHeight="1">
      <c r="A15">
        <v>3</v>
      </c>
      <c r="B15" s="2">
        <f>IF(MAX(範囲隔週刊誌)&lt;該当番号,"",INDEX(範囲雑誌名,MATCH(該当番号-1,範囲隔週刊誌)+1)&amp;"")</f>
      </c>
      <c r="C15">
        <v>3</v>
      </c>
      <c r="D15" s="18">
        <f>IF(MAX(範囲季刊誌)&lt;該当番号,"",INDEX(範囲雑誌名,MATCH(該当番号-1,範囲季刊誌)+1)&amp;"")</f>
      </c>
      <c r="E15" s="18"/>
      <c r="F15" s="18"/>
      <c r="H15" s="4"/>
      <c r="I15" s="12"/>
      <c r="J15" s="4"/>
      <c r="L15">
        <f t="shared" si="1"/>
        <v>1</v>
      </c>
      <c r="M15">
        <f t="shared" si="1"/>
        <v>0</v>
      </c>
      <c r="N15">
        <f t="shared" si="1"/>
        <v>1</v>
      </c>
      <c r="O15">
        <f t="shared" si="1"/>
        <v>0</v>
      </c>
      <c r="P15">
        <f t="shared" si="1"/>
        <v>0</v>
      </c>
    </row>
    <row r="16" spans="1:16" ht="18.75" customHeight="1">
      <c r="A16">
        <v>4</v>
      </c>
      <c r="B16" s="2">
        <f>IF(MAX(範囲隔週刊誌)&lt;該当番号,"",INDEX(範囲雑誌名,MATCH(該当番号-1,範囲隔週刊誌)+1)&amp;"")</f>
      </c>
      <c r="C16">
        <v>4</v>
      </c>
      <c r="D16" s="18">
        <f>IF(MAX(範囲季刊誌)&lt;該当番号,"",INDEX(範囲雑誌名,MATCH(該当番号-1,範囲季刊誌)+1)&amp;"")</f>
      </c>
      <c r="E16" s="18"/>
      <c r="F16" s="18"/>
      <c r="H16" s="4"/>
      <c r="I16" s="12"/>
      <c r="J16" s="4"/>
      <c r="L16">
        <f t="shared" si="1"/>
        <v>1</v>
      </c>
      <c r="M16">
        <f t="shared" si="1"/>
        <v>0</v>
      </c>
      <c r="N16">
        <f t="shared" si="1"/>
        <v>1</v>
      </c>
      <c r="O16">
        <f t="shared" si="1"/>
        <v>0</v>
      </c>
      <c r="P16">
        <f t="shared" si="1"/>
        <v>0</v>
      </c>
    </row>
    <row r="17" spans="1:16" ht="18.75" customHeight="1">
      <c r="A17">
        <v>5</v>
      </c>
      <c r="B17" s="2">
        <f>IF(MAX(範囲隔週刊誌)&lt;該当番号,"",INDEX(範囲雑誌名,MATCH(該当番号-1,範囲隔週刊誌)+1)&amp;"")</f>
      </c>
      <c r="C17">
        <v>5</v>
      </c>
      <c r="D17" s="18">
        <f>IF(MAX(範囲季刊誌)&lt;該当番号,"",INDEX(範囲雑誌名,MATCH(該当番号-1,範囲季刊誌)+1)&amp;"")</f>
      </c>
      <c r="E17" s="18"/>
      <c r="F17" s="18"/>
      <c r="H17" s="4"/>
      <c r="I17" s="12"/>
      <c r="J17" s="4"/>
      <c r="L17">
        <f t="shared" si="1"/>
        <v>1</v>
      </c>
      <c r="M17">
        <f t="shared" si="1"/>
        <v>0</v>
      </c>
      <c r="N17">
        <f t="shared" si="1"/>
        <v>1</v>
      </c>
      <c r="O17">
        <f t="shared" si="1"/>
        <v>0</v>
      </c>
      <c r="P17">
        <f t="shared" si="1"/>
        <v>0</v>
      </c>
    </row>
    <row r="18" spans="2:16" ht="18.75" customHeight="1">
      <c r="B18" s="3" t="s">
        <v>31</v>
      </c>
      <c r="H18" s="4"/>
      <c r="I18" s="12"/>
      <c r="J18" s="4"/>
      <c r="L18">
        <f t="shared" si="1"/>
        <v>1</v>
      </c>
      <c r="M18">
        <f t="shared" si="1"/>
        <v>0</v>
      </c>
      <c r="N18">
        <f t="shared" si="1"/>
        <v>1</v>
      </c>
      <c r="O18">
        <f t="shared" si="1"/>
        <v>0</v>
      </c>
      <c r="P18">
        <f t="shared" si="1"/>
        <v>0</v>
      </c>
    </row>
    <row r="19" spans="1:16" ht="18.75" customHeight="1">
      <c r="A19">
        <v>1</v>
      </c>
      <c r="B19" s="2" t="str">
        <f>IF(MAX(範囲月刊誌)&lt;該当番号,"",INDEX(範囲雑誌名,MATCH(該当番号-1,範囲月刊誌)+1)&amp;"")</f>
        <v>表計算のすすめ</v>
      </c>
      <c r="H19" s="4"/>
      <c r="I19" s="12"/>
      <c r="J19" s="4"/>
      <c r="L19">
        <f t="shared" si="1"/>
        <v>1</v>
      </c>
      <c r="M19">
        <f t="shared" si="1"/>
        <v>0</v>
      </c>
      <c r="N19">
        <f t="shared" si="1"/>
        <v>1</v>
      </c>
      <c r="O19">
        <f t="shared" si="1"/>
        <v>0</v>
      </c>
      <c r="P19">
        <f t="shared" si="1"/>
        <v>0</v>
      </c>
    </row>
    <row r="20" spans="1:16" ht="18.75" customHeight="1">
      <c r="A20">
        <v>2</v>
      </c>
      <c r="B20" s="2">
        <f>IF(MAX(範囲月刊誌)&lt;該当番号,"",INDEX(範囲雑誌名,MATCH(該当番号-1,範囲月刊誌)+1)&amp;"")</f>
      </c>
      <c r="H20" s="4"/>
      <c r="I20" s="12"/>
      <c r="J20" s="4"/>
      <c r="L20">
        <f t="shared" si="1"/>
        <v>1</v>
      </c>
      <c r="M20">
        <f t="shared" si="1"/>
        <v>0</v>
      </c>
      <c r="N20">
        <f t="shared" si="1"/>
        <v>1</v>
      </c>
      <c r="O20">
        <f t="shared" si="1"/>
        <v>0</v>
      </c>
      <c r="P20">
        <f t="shared" si="1"/>
        <v>0</v>
      </c>
    </row>
    <row r="21" spans="1:16" ht="18.75" customHeight="1">
      <c r="A21">
        <v>3</v>
      </c>
      <c r="B21" s="2">
        <f>IF(MAX(範囲月刊誌)&lt;該当番号,"",INDEX(範囲雑誌名,MATCH(該当番号-1,範囲月刊誌)+1)&amp;"")</f>
      </c>
      <c r="H21" s="4"/>
      <c r="I21" s="12"/>
      <c r="J21" s="4"/>
      <c r="L21">
        <f t="shared" si="1"/>
        <v>1</v>
      </c>
      <c r="M21">
        <f t="shared" si="1"/>
        <v>0</v>
      </c>
      <c r="N21">
        <f t="shared" si="1"/>
        <v>1</v>
      </c>
      <c r="O21">
        <f t="shared" si="1"/>
        <v>0</v>
      </c>
      <c r="P21">
        <f t="shared" si="1"/>
        <v>0</v>
      </c>
    </row>
    <row r="22" spans="1:16" ht="18.75" customHeight="1">
      <c r="A22">
        <v>4</v>
      </c>
      <c r="B22" s="2">
        <f>IF(MAX(範囲月刊誌)&lt;該当番号,"",INDEX(範囲雑誌名,MATCH(該当番号-1,範囲月刊誌)+1)&amp;"")</f>
      </c>
      <c r="H22" s="4"/>
      <c r="I22" s="12"/>
      <c r="J22" s="4"/>
      <c r="L22">
        <f t="shared" si="1"/>
        <v>1</v>
      </c>
      <c r="M22">
        <f t="shared" si="1"/>
        <v>0</v>
      </c>
      <c r="N22">
        <f t="shared" si="1"/>
        <v>1</v>
      </c>
      <c r="O22">
        <f t="shared" si="1"/>
        <v>0</v>
      </c>
      <c r="P22">
        <f t="shared" si="1"/>
        <v>0</v>
      </c>
    </row>
    <row r="23" spans="1:16" ht="18.75" customHeight="1">
      <c r="A23">
        <v>5</v>
      </c>
      <c r="B23" s="2">
        <f>IF(MAX(範囲月刊誌)&lt;該当番号,"",INDEX(範囲雑誌名,MATCH(該当番号-1,範囲月刊誌)+1)&amp;"")</f>
      </c>
      <c r="H23" s="4"/>
      <c r="I23" s="12"/>
      <c r="J23" s="4"/>
      <c r="L23">
        <f aca="true" t="shared" si="2" ref="L23:P32">IF(OR(種別="",発売日=""),上セル,IF(AND(種別=種別番号,式選択),上セル+1,上セル))</f>
        <v>1</v>
      </c>
      <c r="M23">
        <f t="shared" si="2"/>
        <v>0</v>
      </c>
      <c r="N23">
        <f t="shared" si="2"/>
        <v>1</v>
      </c>
      <c r="O23">
        <f t="shared" si="2"/>
        <v>0</v>
      </c>
      <c r="P23">
        <f t="shared" si="2"/>
        <v>0</v>
      </c>
    </row>
    <row r="24" spans="8:16" ht="18.75" customHeight="1">
      <c r="H24" s="4"/>
      <c r="I24" s="12"/>
      <c r="J24" s="4"/>
      <c r="L24">
        <f t="shared" si="2"/>
        <v>1</v>
      </c>
      <c r="M24">
        <f t="shared" si="2"/>
        <v>0</v>
      </c>
      <c r="N24">
        <f t="shared" si="2"/>
        <v>1</v>
      </c>
      <c r="O24">
        <f t="shared" si="2"/>
        <v>0</v>
      </c>
      <c r="P24">
        <f t="shared" si="2"/>
        <v>0</v>
      </c>
    </row>
    <row r="25" spans="8:16" ht="18.75" customHeight="1">
      <c r="H25" s="4"/>
      <c r="I25" s="12"/>
      <c r="J25" s="4"/>
      <c r="L25">
        <f t="shared" si="2"/>
        <v>1</v>
      </c>
      <c r="M25">
        <f t="shared" si="2"/>
        <v>0</v>
      </c>
      <c r="N25">
        <f t="shared" si="2"/>
        <v>1</v>
      </c>
      <c r="O25">
        <f t="shared" si="2"/>
        <v>0</v>
      </c>
      <c r="P25">
        <f t="shared" si="2"/>
        <v>0</v>
      </c>
    </row>
    <row r="26" spans="8:16" ht="18.75" customHeight="1">
      <c r="H26" s="4"/>
      <c r="I26" s="12"/>
      <c r="J26" s="4"/>
      <c r="L26">
        <f t="shared" si="2"/>
        <v>1</v>
      </c>
      <c r="M26">
        <f t="shared" si="2"/>
        <v>0</v>
      </c>
      <c r="N26">
        <f t="shared" si="2"/>
        <v>1</v>
      </c>
      <c r="O26">
        <f t="shared" si="2"/>
        <v>0</v>
      </c>
      <c r="P26">
        <f t="shared" si="2"/>
        <v>0</v>
      </c>
    </row>
    <row r="27" spans="8:16" ht="18.75" customHeight="1">
      <c r="H27" s="4"/>
      <c r="I27" s="12"/>
      <c r="J27" s="4"/>
      <c r="L27">
        <f t="shared" si="2"/>
        <v>1</v>
      </c>
      <c r="M27">
        <f t="shared" si="2"/>
        <v>0</v>
      </c>
      <c r="N27">
        <f t="shared" si="2"/>
        <v>1</v>
      </c>
      <c r="O27">
        <f t="shared" si="2"/>
        <v>0</v>
      </c>
      <c r="P27">
        <f t="shared" si="2"/>
        <v>0</v>
      </c>
    </row>
    <row r="28" spans="8:16" ht="18.75" customHeight="1">
      <c r="H28" s="4"/>
      <c r="I28" s="12"/>
      <c r="J28" s="4"/>
      <c r="L28">
        <f t="shared" si="2"/>
        <v>1</v>
      </c>
      <c r="M28">
        <f t="shared" si="2"/>
        <v>0</v>
      </c>
      <c r="N28">
        <f t="shared" si="2"/>
        <v>1</v>
      </c>
      <c r="O28">
        <f t="shared" si="2"/>
        <v>0</v>
      </c>
      <c r="P28">
        <f t="shared" si="2"/>
        <v>0</v>
      </c>
    </row>
    <row r="29" spans="8:16" ht="18.75" customHeight="1">
      <c r="H29" s="4"/>
      <c r="I29" s="12"/>
      <c r="J29" s="4"/>
      <c r="L29">
        <f t="shared" si="2"/>
        <v>1</v>
      </c>
      <c r="M29">
        <f t="shared" si="2"/>
        <v>0</v>
      </c>
      <c r="N29">
        <f t="shared" si="2"/>
        <v>1</v>
      </c>
      <c r="O29">
        <f t="shared" si="2"/>
        <v>0</v>
      </c>
      <c r="P29">
        <f t="shared" si="2"/>
        <v>0</v>
      </c>
    </row>
    <row r="30" spans="8:16" ht="18.75" customHeight="1">
      <c r="H30" s="4"/>
      <c r="I30" s="12"/>
      <c r="J30" s="4"/>
      <c r="L30">
        <f t="shared" si="2"/>
        <v>1</v>
      </c>
      <c r="M30">
        <f t="shared" si="2"/>
        <v>0</v>
      </c>
      <c r="N30">
        <f t="shared" si="2"/>
        <v>1</v>
      </c>
      <c r="O30">
        <f t="shared" si="2"/>
        <v>0</v>
      </c>
      <c r="P30">
        <f t="shared" si="2"/>
        <v>0</v>
      </c>
    </row>
    <row r="31" spans="8:16" ht="18.75" customHeight="1">
      <c r="H31" s="4"/>
      <c r="I31" s="12"/>
      <c r="J31" s="4"/>
      <c r="L31">
        <f t="shared" si="2"/>
        <v>1</v>
      </c>
      <c r="M31">
        <f t="shared" si="2"/>
        <v>0</v>
      </c>
      <c r="N31">
        <f t="shared" si="2"/>
        <v>1</v>
      </c>
      <c r="O31">
        <f t="shared" si="2"/>
        <v>0</v>
      </c>
      <c r="P31">
        <f t="shared" si="2"/>
        <v>0</v>
      </c>
    </row>
    <row r="32" spans="8:16" ht="18.75" customHeight="1">
      <c r="H32" s="4"/>
      <c r="I32" s="12"/>
      <c r="J32" s="4"/>
      <c r="L32">
        <f t="shared" si="2"/>
        <v>1</v>
      </c>
      <c r="M32">
        <f t="shared" si="2"/>
        <v>0</v>
      </c>
      <c r="N32">
        <f t="shared" si="2"/>
        <v>1</v>
      </c>
      <c r="O32">
        <f t="shared" si="2"/>
        <v>0</v>
      </c>
      <c r="P32">
        <f t="shared" si="2"/>
        <v>0</v>
      </c>
    </row>
    <row r="33" spans="8:16" ht="18.75" customHeight="1">
      <c r="H33" s="4"/>
      <c r="I33" s="12"/>
      <c r="J33" s="4"/>
      <c r="L33">
        <f aca="true" t="shared" si="3" ref="L33:P42">IF(OR(種別="",発売日=""),上セル,IF(AND(種別=種別番号,式選択),上セル+1,上セル))</f>
        <v>1</v>
      </c>
      <c r="M33">
        <f t="shared" si="3"/>
        <v>0</v>
      </c>
      <c r="N33">
        <f t="shared" si="3"/>
        <v>1</v>
      </c>
      <c r="O33">
        <f t="shared" si="3"/>
        <v>0</v>
      </c>
      <c r="P33">
        <f t="shared" si="3"/>
        <v>0</v>
      </c>
    </row>
    <row r="34" spans="8:16" ht="18.75" customHeight="1">
      <c r="H34" s="4"/>
      <c r="I34" s="12"/>
      <c r="J34" s="4"/>
      <c r="L34">
        <f t="shared" si="3"/>
        <v>1</v>
      </c>
      <c r="M34">
        <f t="shared" si="3"/>
        <v>0</v>
      </c>
      <c r="N34">
        <f t="shared" si="3"/>
        <v>1</v>
      </c>
      <c r="O34">
        <f t="shared" si="3"/>
        <v>0</v>
      </c>
      <c r="P34">
        <f t="shared" si="3"/>
        <v>0</v>
      </c>
    </row>
    <row r="35" spans="8:16" ht="18.75" customHeight="1">
      <c r="H35" s="4"/>
      <c r="I35" s="12"/>
      <c r="J35" s="4"/>
      <c r="L35">
        <f t="shared" si="3"/>
        <v>1</v>
      </c>
      <c r="M35">
        <f t="shared" si="3"/>
        <v>0</v>
      </c>
      <c r="N35">
        <f t="shared" si="3"/>
        <v>1</v>
      </c>
      <c r="O35">
        <f t="shared" si="3"/>
        <v>0</v>
      </c>
      <c r="P35">
        <f t="shared" si="3"/>
        <v>0</v>
      </c>
    </row>
    <row r="36" spans="8:16" ht="18.75" customHeight="1">
      <c r="H36" s="4"/>
      <c r="I36" s="12"/>
      <c r="J36" s="4"/>
      <c r="L36">
        <f t="shared" si="3"/>
        <v>1</v>
      </c>
      <c r="M36">
        <f t="shared" si="3"/>
        <v>0</v>
      </c>
      <c r="N36">
        <f t="shared" si="3"/>
        <v>1</v>
      </c>
      <c r="O36">
        <f t="shared" si="3"/>
        <v>0</v>
      </c>
      <c r="P36">
        <f t="shared" si="3"/>
        <v>0</v>
      </c>
    </row>
    <row r="37" spans="8:16" ht="18.75" customHeight="1">
      <c r="H37" s="4"/>
      <c r="I37" s="12"/>
      <c r="J37" s="4"/>
      <c r="L37">
        <f t="shared" si="3"/>
        <v>1</v>
      </c>
      <c r="M37">
        <f t="shared" si="3"/>
        <v>0</v>
      </c>
      <c r="N37">
        <f t="shared" si="3"/>
        <v>1</v>
      </c>
      <c r="O37">
        <f t="shared" si="3"/>
        <v>0</v>
      </c>
      <c r="P37">
        <f t="shared" si="3"/>
        <v>0</v>
      </c>
    </row>
    <row r="38" spans="8:16" ht="18.75" customHeight="1">
      <c r="H38" s="4"/>
      <c r="I38" s="12"/>
      <c r="J38" s="4"/>
      <c r="L38">
        <f t="shared" si="3"/>
        <v>1</v>
      </c>
      <c r="M38">
        <f t="shared" si="3"/>
        <v>0</v>
      </c>
      <c r="N38">
        <f t="shared" si="3"/>
        <v>1</v>
      </c>
      <c r="O38">
        <f t="shared" si="3"/>
        <v>0</v>
      </c>
      <c r="P38">
        <f t="shared" si="3"/>
        <v>0</v>
      </c>
    </row>
    <row r="39" spans="8:16" ht="18.75" customHeight="1">
      <c r="H39" s="4"/>
      <c r="I39" s="12"/>
      <c r="J39" s="4"/>
      <c r="L39">
        <f t="shared" si="3"/>
        <v>1</v>
      </c>
      <c r="M39">
        <f t="shared" si="3"/>
        <v>0</v>
      </c>
      <c r="N39">
        <f t="shared" si="3"/>
        <v>1</v>
      </c>
      <c r="O39">
        <f t="shared" si="3"/>
        <v>0</v>
      </c>
      <c r="P39">
        <f t="shared" si="3"/>
        <v>0</v>
      </c>
    </row>
    <row r="40" spans="8:16" ht="18.75" customHeight="1">
      <c r="H40" s="4"/>
      <c r="I40" s="12"/>
      <c r="J40" s="4"/>
      <c r="L40">
        <f t="shared" si="3"/>
        <v>1</v>
      </c>
      <c r="M40">
        <f t="shared" si="3"/>
        <v>0</v>
      </c>
      <c r="N40">
        <f t="shared" si="3"/>
        <v>1</v>
      </c>
      <c r="O40">
        <f t="shared" si="3"/>
        <v>0</v>
      </c>
      <c r="P40">
        <f t="shared" si="3"/>
        <v>0</v>
      </c>
    </row>
    <row r="41" spans="8:16" ht="18.75" customHeight="1">
      <c r="H41" s="4"/>
      <c r="I41" s="12"/>
      <c r="J41" s="4"/>
      <c r="L41">
        <f t="shared" si="3"/>
        <v>1</v>
      </c>
      <c r="M41">
        <f t="shared" si="3"/>
        <v>0</v>
      </c>
      <c r="N41">
        <f t="shared" si="3"/>
        <v>1</v>
      </c>
      <c r="O41">
        <f t="shared" si="3"/>
        <v>0</v>
      </c>
      <c r="P41">
        <f t="shared" si="3"/>
        <v>0</v>
      </c>
    </row>
    <row r="42" spans="8:16" ht="18.75" customHeight="1">
      <c r="H42" s="4"/>
      <c r="I42" s="12"/>
      <c r="J42" s="4"/>
      <c r="L42">
        <f t="shared" si="3"/>
        <v>1</v>
      </c>
      <c r="M42">
        <f t="shared" si="3"/>
        <v>0</v>
      </c>
      <c r="N42">
        <f t="shared" si="3"/>
        <v>1</v>
      </c>
      <c r="O42">
        <f t="shared" si="3"/>
        <v>0</v>
      </c>
      <c r="P42">
        <f t="shared" si="3"/>
        <v>0</v>
      </c>
    </row>
    <row r="43" spans="8:16" ht="18.75" customHeight="1">
      <c r="H43" s="4"/>
      <c r="I43" s="12"/>
      <c r="J43" s="4"/>
      <c r="L43">
        <f aca="true" t="shared" si="4" ref="L43:P52">IF(OR(種別="",発売日=""),上セル,IF(AND(種別=種別番号,式選択),上セル+1,上セル))</f>
        <v>1</v>
      </c>
      <c r="M43">
        <f t="shared" si="4"/>
        <v>0</v>
      </c>
      <c r="N43">
        <f t="shared" si="4"/>
        <v>1</v>
      </c>
      <c r="O43">
        <f t="shared" si="4"/>
        <v>0</v>
      </c>
      <c r="P43">
        <f t="shared" si="4"/>
        <v>0</v>
      </c>
    </row>
    <row r="44" spans="8:16" ht="18.75" customHeight="1">
      <c r="H44" s="4"/>
      <c r="I44" s="12"/>
      <c r="J44" s="4"/>
      <c r="L44">
        <f t="shared" si="4"/>
        <v>1</v>
      </c>
      <c r="M44">
        <f t="shared" si="4"/>
        <v>0</v>
      </c>
      <c r="N44">
        <f t="shared" si="4"/>
        <v>1</v>
      </c>
      <c r="O44">
        <f t="shared" si="4"/>
        <v>0</v>
      </c>
      <c r="P44">
        <f t="shared" si="4"/>
        <v>0</v>
      </c>
    </row>
    <row r="45" spans="8:16" ht="18.75" customHeight="1">
      <c r="H45" s="4"/>
      <c r="I45" s="12"/>
      <c r="J45" s="4"/>
      <c r="L45">
        <f t="shared" si="4"/>
        <v>1</v>
      </c>
      <c r="M45">
        <f t="shared" si="4"/>
        <v>0</v>
      </c>
      <c r="N45">
        <f t="shared" si="4"/>
        <v>1</v>
      </c>
      <c r="O45">
        <f t="shared" si="4"/>
        <v>0</v>
      </c>
      <c r="P45">
        <f t="shared" si="4"/>
        <v>0</v>
      </c>
    </row>
    <row r="46" spans="8:16" ht="18.75" customHeight="1">
      <c r="H46" s="4"/>
      <c r="I46" s="12"/>
      <c r="J46" s="4"/>
      <c r="L46">
        <f t="shared" si="4"/>
        <v>1</v>
      </c>
      <c r="M46">
        <f t="shared" si="4"/>
        <v>0</v>
      </c>
      <c r="N46">
        <f t="shared" si="4"/>
        <v>1</v>
      </c>
      <c r="O46">
        <f t="shared" si="4"/>
        <v>0</v>
      </c>
      <c r="P46">
        <f t="shared" si="4"/>
        <v>0</v>
      </c>
    </row>
    <row r="47" spans="8:16" ht="18.75" customHeight="1">
      <c r="H47" s="4"/>
      <c r="I47" s="12"/>
      <c r="J47" s="4"/>
      <c r="L47">
        <f t="shared" si="4"/>
        <v>1</v>
      </c>
      <c r="M47">
        <f t="shared" si="4"/>
        <v>0</v>
      </c>
      <c r="N47">
        <f t="shared" si="4"/>
        <v>1</v>
      </c>
      <c r="O47">
        <f t="shared" si="4"/>
        <v>0</v>
      </c>
      <c r="P47">
        <f t="shared" si="4"/>
        <v>0</v>
      </c>
    </row>
    <row r="48" spans="8:16" ht="18.75" customHeight="1">
      <c r="H48" s="4"/>
      <c r="I48" s="12"/>
      <c r="J48" s="4"/>
      <c r="L48">
        <f t="shared" si="4"/>
        <v>1</v>
      </c>
      <c r="M48">
        <f t="shared" si="4"/>
        <v>0</v>
      </c>
      <c r="N48">
        <f t="shared" si="4"/>
        <v>1</v>
      </c>
      <c r="O48">
        <f t="shared" si="4"/>
        <v>0</v>
      </c>
      <c r="P48">
        <f t="shared" si="4"/>
        <v>0</v>
      </c>
    </row>
    <row r="49" spans="8:16" ht="18.75" customHeight="1">
      <c r="H49" s="4"/>
      <c r="I49" s="12"/>
      <c r="J49" s="4"/>
      <c r="L49">
        <f t="shared" si="4"/>
        <v>1</v>
      </c>
      <c r="M49">
        <f t="shared" si="4"/>
        <v>0</v>
      </c>
      <c r="N49">
        <f t="shared" si="4"/>
        <v>1</v>
      </c>
      <c r="O49">
        <f t="shared" si="4"/>
        <v>0</v>
      </c>
      <c r="P49">
        <f t="shared" si="4"/>
        <v>0</v>
      </c>
    </row>
    <row r="50" spans="8:16" ht="18.75" customHeight="1">
      <c r="H50" s="4"/>
      <c r="I50" s="12"/>
      <c r="J50" s="4"/>
      <c r="L50">
        <f t="shared" si="4"/>
        <v>1</v>
      </c>
      <c r="M50">
        <f t="shared" si="4"/>
        <v>0</v>
      </c>
      <c r="N50">
        <f t="shared" si="4"/>
        <v>1</v>
      </c>
      <c r="O50">
        <f t="shared" si="4"/>
        <v>0</v>
      </c>
      <c r="P50">
        <f t="shared" si="4"/>
        <v>0</v>
      </c>
    </row>
    <row r="51" spans="8:16" ht="18.75" customHeight="1">
      <c r="H51" s="4"/>
      <c r="I51" s="12"/>
      <c r="J51" s="4"/>
      <c r="L51">
        <f t="shared" si="4"/>
        <v>1</v>
      </c>
      <c r="M51">
        <f t="shared" si="4"/>
        <v>0</v>
      </c>
      <c r="N51">
        <f t="shared" si="4"/>
        <v>1</v>
      </c>
      <c r="O51">
        <f t="shared" si="4"/>
        <v>0</v>
      </c>
      <c r="P51">
        <f t="shared" si="4"/>
        <v>0</v>
      </c>
    </row>
    <row r="52" spans="8:16" ht="18.75" customHeight="1">
      <c r="H52" s="4"/>
      <c r="I52" s="12"/>
      <c r="J52" s="4"/>
      <c r="L52">
        <f t="shared" si="4"/>
        <v>1</v>
      </c>
      <c r="M52">
        <f t="shared" si="4"/>
        <v>0</v>
      </c>
      <c r="N52">
        <f t="shared" si="4"/>
        <v>1</v>
      </c>
      <c r="O52">
        <f t="shared" si="4"/>
        <v>0</v>
      </c>
      <c r="P52">
        <f t="shared" si="4"/>
        <v>0</v>
      </c>
    </row>
    <row r="53" spans="8:16" ht="18.75" customHeight="1">
      <c r="H53" s="4"/>
      <c r="I53" s="12"/>
      <c r="J53" s="4"/>
      <c r="L53">
        <f aca="true" t="shared" si="5" ref="L53:P62">IF(OR(種別="",発売日=""),上セル,IF(AND(種別=種別番号,式選択),上セル+1,上セル))</f>
        <v>1</v>
      </c>
      <c r="M53">
        <f t="shared" si="5"/>
        <v>0</v>
      </c>
      <c r="N53">
        <f t="shared" si="5"/>
        <v>1</v>
      </c>
      <c r="O53">
        <f t="shared" si="5"/>
        <v>0</v>
      </c>
      <c r="P53">
        <f t="shared" si="5"/>
        <v>0</v>
      </c>
    </row>
    <row r="54" spans="8:16" ht="18.75" customHeight="1">
      <c r="H54" s="4"/>
      <c r="I54" s="12"/>
      <c r="J54" s="4"/>
      <c r="L54">
        <f t="shared" si="5"/>
        <v>1</v>
      </c>
      <c r="M54">
        <f t="shared" si="5"/>
        <v>0</v>
      </c>
      <c r="N54">
        <f t="shared" si="5"/>
        <v>1</v>
      </c>
      <c r="O54">
        <f t="shared" si="5"/>
        <v>0</v>
      </c>
      <c r="P54">
        <f t="shared" si="5"/>
        <v>0</v>
      </c>
    </row>
    <row r="55" spans="8:16" ht="18.75" customHeight="1">
      <c r="H55" s="4"/>
      <c r="I55" s="12"/>
      <c r="J55" s="4"/>
      <c r="L55">
        <f t="shared" si="5"/>
        <v>1</v>
      </c>
      <c r="M55">
        <f t="shared" si="5"/>
        <v>0</v>
      </c>
      <c r="N55">
        <f t="shared" si="5"/>
        <v>1</v>
      </c>
      <c r="O55">
        <f t="shared" si="5"/>
        <v>0</v>
      </c>
      <c r="P55">
        <f t="shared" si="5"/>
        <v>0</v>
      </c>
    </row>
    <row r="56" spans="8:16" ht="18.75" customHeight="1">
      <c r="H56" s="4"/>
      <c r="I56" s="12"/>
      <c r="J56" s="4"/>
      <c r="L56">
        <f t="shared" si="5"/>
        <v>1</v>
      </c>
      <c r="M56">
        <f t="shared" si="5"/>
        <v>0</v>
      </c>
      <c r="N56">
        <f t="shared" si="5"/>
        <v>1</v>
      </c>
      <c r="O56">
        <f t="shared" si="5"/>
        <v>0</v>
      </c>
      <c r="P56">
        <f t="shared" si="5"/>
        <v>0</v>
      </c>
    </row>
    <row r="57" spans="8:16" ht="18.75" customHeight="1">
      <c r="H57" s="4"/>
      <c r="I57" s="12"/>
      <c r="J57" s="4"/>
      <c r="L57">
        <f t="shared" si="5"/>
        <v>1</v>
      </c>
      <c r="M57">
        <f t="shared" si="5"/>
        <v>0</v>
      </c>
      <c r="N57">
        <f t="shared" si="5"/>
        <v>1</v>
      </c>
      <c r="O57">
        <f t="shared" si="5"/>
        <v>0</v>
      </c>
      <c r="P57">
        <f t="shared" si="5"/>
        <v>0</v>
      </c>
    </row>
    <row r="58" spans="8:16" ht="18.75" customHeight="1">
      <c r="H58" s="4"/>
      <c r="I58" s="12"/>
      <c r="J58" s="4"/>
      <c r="L58">
        <f t="shared" si="5"/>
        <v>1</v>
      </c>
      <c r="M58">
        <f t="shared" si="5"/>
        <v>0</v>
      </c>
      <c r="N58">
        <f t="shared" si="5"/>
        <v>1</v>
      </c>
      <c r="O58">
        <f t="shared" si="5"/>
        <v>0</v>
      </c>
      <c r="P58">
        <f t="shared" si="5"/>
        <v>0</v>
      </c>
    </row>
    <row r="59" spans="8:16" ht="18.75" customHeight="1">
      <c r="H59" s="4"/>
      <c r="I59" s="12"/>
      <c r="J59" s="4"/>
      <c r="L59">
        <f t="shared" si="5"/>
        <v>1</v>
      </c>
      <c r="M59">
        <f t="shared" si="5"/>
        <v>0</v>
      </c>
      <c r="N59">
        <f t="shared" si="5"/>
        <v>1</v>
      </c>
      <c r="O59">
        <f t="shared" si="5"/>
        <v>0</v>
      </c>
      <c r="P59">
        <f t="shared" si="5"/>
        <v>0</v>
      </c>
    </row>
    <row r="60" spans="8:16" ht="18.75" customHeight="1">
      <c r="H60" s="4"/>
      <c r="I60" s="12"/>
      <c r="J60" s="4"/>
      <c r="L60">
        <f t="shared" si="5"/>
        <v>1</v>
      </c>
      <c r="M60">
        <f t="shared" si="5"/>
        <v>0</v>
      </c>
      <c r="N60">
        <f t="shared" si="5"/>
        <v>1</v>
      </c>
      <c r="O60">
        <f t="shared" si="5"/>
        <v>0</v>
      </c>
      <c r="P60">
        <f t="shared" si="5"/>
        <v>0</v>
      </c>
    </row>
    <row r="61" spans="8:16" ht="18.75" customHeight="1">
      <c r="H61" s="4"/>
      <c r="I61" s="12"/>
      <c r="J61" s="4"/>
      <c r="L61">
        <f t="shared" si="5"/>
        <v>1</v>
      </c>
      <c r="M61">
        <f t="shared" si="5"/>
        <v>0</v>
      </c>
      <c r="N61">
        <f t="shared" si="5"/>
        <v>1</v>
      </c>
      <c r="O61">
        <f t="shared" si="5"/>
        <v>0</v>
      </c>
      <c r="P61">
        <f t="shared" si="5"/>
        <v>0</v>
      </c>
    </row>
    <row r="62" spans="8:16" ht="18.75" customHeight="1">
      <c r="H62" s="4"/>
      <c r="I62" s="12"/>
      <c r="J62" s="4"/>
      <c r="L62">
        <f t="shared" si="5"/>
        <v>1</v>
      </c>
      <c r="M62">
        <f t="shared" si="5"/>
        <v>0</v>
      </c>
      <c r="N62">
        <f t="shared" si="5"/>
        <v>1</v>
      </c>
      <c r="O62">
        <f t="shared" si="5"/>
        <v>0</v>
      </c>
      <c r="P62">
        <f t="shared" si="5"/>
        <v>0</v>
      </c>
    </row>
    <row r="63" spans="8:16" ht="18.75" customHeight="1">
      <c r="H63" s="4"/>
      <c r="I63" s="12"/>
      <c r="J63" s="4"/>
      <c r="L63">
        <f aca="true" t="shared" si="6" ref="L63:P72">IF(OR(種別="",発売日=""),上セル,IF(AND(種別=種別番号,式選択),上セル+1,上セル))</f>
        <v>1</v>
      </c>
      <c r="M63">
        <f t="shared" si="6"/>
        <v>0</v>
      </c>
      <c r="N63">
        <f t="shared" si="6"/>
        <v>1</v>
      </c>
      <c r="O63">
        <f t="shared" si="6"/>
        <v>0</v>
      </c>
      <c r="P63">
        <f t="shared" si="6"/>
        <v>0</v>
      </c>
    </row>
    <row r="64" spans="8:16" ht="18.75" customHeight="1">
      <c r="H64" s="4"/>
      <c r="I64" s="12"/>
      <c r="J64" s="4"/>
      <c r="L64">
        <f t="shared" si="6"/>
        <v>1</v>
      </c>
      <c r="M64">
        <f t="shared" si="6"/>
        <v>0</v>
      </c>
      <c r="N64">
        <f t="shared" si="6"/>
        <v>1</v>
      </c>
      <c r="O64">
        <f t="shared" si="6"/>
        <v>0</v>
      </c>
      <c r="P64">
        <f t="shared" si="6"/>
        <v>0</v>
      </c>
    </row>
    <row r="65" spans="8:16" ht="18.75" customHeight="1">
      <c r="H65" s="4"/>
      <c r="I65" s="12"/>
      <c r="J65" s="4"/>
      <c r="L65">
        <f t="shared" si="6"/>
        <v>1</v>
      </c>
      <c r="M65">
        <f t="shared" si="6"/>
        <v>0</v>
      </c>
      <c r="N65">
        <f t="shared" si="6"/>
        <v>1</v>
      </c>
      <c r="O65">
        <f t="shared" si="6"/>
        <v>0</v>
      </c>
      <c r="P65">
        <f t="shared" si="6"/>
        <v>0</v>
      </c>
    </row>
    <row r="66" spans="8:16" ht="18.75" customHeight="1">
      <c r="H66" s="4"/>
      <c r="I66" s="12"/>
      <c r="J66" s="4"/>
      <c r="L66">
        <f t="shared" si="6"/>
        <v>1</v>
      </c>
      <c r="M66">
        <f t="shared" si="6"/>
        <v>0</v>
      </c>
      <c r="N66">
        <f t="shared" si="6"/>
        <v>1</v>
      </c>
      <c r="O66">
        <f t="shared" si="6"/>
        <v>0</v>
      </c>
      <c r="P66">
        <f t="shared" si="6"/>
        <v>0</v>
      </c>
    </row>
    <row r="67" spans="8:16" ht="18.75" customHeight="1">
      <c r="H67" s="4"/>
      <c r="I67" s="12"/>
      <c r="J67" s="4"/>
      <c r="L67">
        <f t="shared" si="6"/>
        <v>1</v>
      </c>
      <c r="M67">
        <f t="shared" si="6"/>
        <v>0</v>
      </c>
      <c r="N67">
        <f t="shared" si="6"/>
        <v>1</v>
      </c>
      <c r="O67">
        <f t="shared" si="6"/>
        <v>0</v>
      </c>
      <c r="P67">
        <f t="shared" si="6"/>
        <v>0</v>
      </c>
    </row>
    <row r="68" spans="8:16" ht="18.75" customHeight="1">
      <c r="H68" s="4"/>
      <c r="I68" s="12"/>
      <c r="J68" s="4"/>
      <c r="L68">
        <f t="shared" si="6"/>
        <v>1</v>
      </c>
      <c r="M68">
        <f t="shared" si="6"/>
        <v>0</v>
      </c>
      <c r="N68">
        <f t="shared" si="6"/>
        <v>1</v>
      </c>
      <c r="O68">
        <f t="shared" si="6"/>
        <v>0</v>
      </c>
      <c r="P68">
        <f t="shared" si="6"/>
        <v>0</v>
      </c>
    </row>
    <row r="69" spans="8:16" ht="18.75" customHeight="1">
      <c r="H69" s="4"/>
      <c r="I69" s="12"/>
      <c r="J69" s="4"/>
      <c r="L69">
        <f t="shared" si="6"/>
        <v>1</v>
      </c>
      <c r="M69">
        <f t="shared" si="6"/>
        <v>0</v>
      </c>
      <c r="N69">
        <f t="shared" si="6"/>
        <v>1</v>
      </c>
      <c r="O69">
        <f t="shared" si="6"/>
        <v>0</v>
      </c>
      <c r="P69">
        <f t="shared" si="6"/>
        <v>0</v>
      </c>
    </row>
    <row r="70" spans="8:16" ht="18.75" customHeight="1">
      <c r="H70" s="4"/>
      <c r="I70" s="12"/>
      <c r="J70" s="4"/>
      <c r="L70">
        <f t="shared" si="6"/>
        <v>1</v>
      </c>
      <c r="M70">
        <f t="shared" si="6"/>
        <v>0</v>
      </c>
      <c r="N70">
        <f t="shared" si="6"/>
        <v>1</v>
      </c>
      <c r="O70">
        <f t="shared" si="6"/>
        <v>0</v>
      </c>
      <c r="P70">
        <f t="shared" si="6"/>
        <v>0</v>
      </c>
    </row>
    <row r="71" spans="8:16" ht="18.75" customHeight="1">
      <c r="H71" s="4"/>
      <c r="I71" s="12"/>
      <c r="J71" s="4"/>
      <c r="L71">
        <f t="shared" si="6"/>
        <v>1</v>
      </c>
      <c r="M71">
        <f t="shared" si="6"/>
        <v>0</v>
      </c>
      <c r="N71">
        <f t="shared" si="6"/>
        <v>1</v>
      </c>
      <c r="O71">
        <f t="shared" si="6"/>
        <v>0</v>
      </c>
      <c r="P71">
        <f t="shared" si="6"/>
        <v>0</v>
      </c>
    </row>
    <row r="72" spans="8:16" ht="18.75" customHeight="1">
      <c r="H72" s="4"/>
      <c r="I72" s="12"/>
      <c r="J72" s="4"/>
      <c r="L72">
        <f t="shared" si="6"/>
        <v>1</v>
      </c>
      <c r="M72">
        <f t="shared" si="6"/>
        <v>0</v>
      </c>
      <c r="N72">
        <f t="shared" si="6"/>
        <v>1</v>
      </c>
      <c r="O72">
        <f t="shared" si="6"/>
        <v>0</v>
      </c>
      <c r="P72">
        <f t="shared" si="6"/>
        <v>0</v>
      </c>
    </row>
    <row r="73" spans="8:16" ht="18.75" customHeight="1">
      <c r="H73" s="4"/>
      <c r="I73" s="12"/>
      <c r="J73" s="4"/>
      <c r="L73">
        <f aca="true" t="shared" si="7" ref="L73:P82">IF(OR(種別="",発売日=""),上セル,IF(AND(種別=種別番号,式選択),上セル+1,上セル))</f>
        <v>1</v>
      </c>
      <c r="M73">
        <f t="shared" si="7"/>
        <v>0</v>
      </c>
      <c r="N73">
        <f t="shared" si="7"/>
        <v>1</v>
      </c>
      <c r="O73">
        <f t="shared" si="7"/>
        <v>0</v>
      </c>
      <c r="P73">
        <f t="shared" si="7"/>
        <v>0</v>
      </c>
    </row>
    <row r="74" spans="8:16" ht="18.75" customHeight="1">
      <c r="H74" s="4"/>
      <c r="I74" s="12"/>
      <c r="J74" s="4"/>
      <c r="L74">
        <f t="shared" si="7"/>
        <v>1</v>
      </c>
      <c r="M74">
        <f t="shared" si="7"/>
        <v>0</v>
      </c>
      <c r="N74">
        <f t="shared" si="7"/>
        <v>1</v>
      </c>
      <c r="O74">
        <f t="shared" si="7"/>
        <v>0</v>
      </c>
      <c r="P74">
        <f t="shared" si="7"/>
        <v>0</v>
      </c>
    </row>
    <row r="75" spans="8:16" ht="18.75" customHeight="1">
      <c r="H75" s="4"/>
      <c r="I75" s="12"/>
      <c r="J75" s="4"/>
      <c r="L75">
        <f t="shared" si="7"/>
        <v>1</v>
      </c>
      <c r="M75">
        <f t="shared" si="7"/>
        <v>0</v>
      </c>
      <c r="N75">
        <f t="shared" si="7"/>
        <v>1</v>
      </c>
      <c r="O75">
        <f t="shared" si="7"/>
        <v>0</v>
      </c>
      <c r="P75">
        <f t="shared" si="7"/>
        <v>0</v>
      </c>
    </row>
    <row r="76" spans="8:16" ht="18.75" customHeight="1">
      <c r="H76" s="4"/>
      <c r="I76" s="12"/>
      <c r="J76" s="4"/>
      <c r="L76">
        <f t="shared" si="7"/>
        <v>1</v>
      </c>
      <c r="M76">
        <f t="shared" si="7"/>
        <v>0</v>
      </c>
      <c r="N76">
        <f t="shared" si="7"/>
        <v>1</v>
      </c>
      <c r="O76">
        <f t="shared" si="7"/>
        <v>0</v>
      </c>
      <c r="P76">
        <f t="shared" si="7"/>
        <v>0</v>
      </c>
    </row>
    <row r="77" spans="8:16" ht="18.75" customHeight="1">
      <c r="H77" s="4"/>
      <c r="I77" s="12"/>
      <c r="J77" s="4"/>
      <c r="L77">
        <f t="shared" si="7"/>
        <v>1</v>
      </c>
      <c r="M77">
        <f t="shared" si="7"/>
        <v>0</v>
      </c>
      <c r="N77">
        <f t="shared" si="7"/>
        <v>1</v>
      </c>
      <c r="O77">
        <f t="shared" si="7"/>
        <v>0</v>
      </c>
      <c r="P77">
        <f t="shared" si="7"/>
        <v>0</v>
      </c>
    </row>
    <row r="78" spans="8:16" ht="18.75" customHeight="1">
      <c r="H78" s="4"/>
      <c r="I78" s="12"/>
      <c r="J78" s="4"/>
      <c r="L78">
        <f t="shared" si="7"/>
        <v>1</v>
      </c>
      <c r="M78">
        <f t="shared" si="7"/>
        <v>0</v>
      </c>
      <c r="N78">
        <f t="shared" si="7"/>
        <v>1</v>
      </c>
      <c r="O78">
        <f t="shared" si="7"/>
        <v>0</v>
      </c>
      <c r="P78">
        <f t="shared" si="7"/>
        <v>0</v>
      </c>
    </row>
    <row r="79" spans="8:16" ht="18.75" customHeight="1">
      <c r="H79" s="4"/>
      <c r="I79" s="12"/>
      <c r="J79" s="4"/>
      <c r="L79">
        <f t="shared" si="7"/>
        <v>1</v>
      </c>
      <c r="M79">
        <f t="shared" si="7"/>
        <v>0</v>
      </c>
      <c r="N79">
        <f t="shared" si="7"/>
        <v>1</v>
      </c>
      <c r="O79">
        <f t="shared" si="7"/>
        <v>0</v>
      </c>
      <c r="P79">
        <f t="shared" si="7"/>
        <v>0</v>
      </c>
    </row>
    <row r="80" spans="8:16" ht="18.75" customHeight="1">
      <c r="H80" s="4"/>
      <c r="I80" s="12"/>
      <c r="J80" s="4"/>
      <c r="L80">
        <f t="shared" si="7"/>
        <v>1</v>
      </c>
      <c r="M80">
        <f t="shared" si="7"/>
        <v>0</v>
      </c>
      <c r="N80">
        <f t="shared" si="7"/>
        <v>1</v>
      </c>
      <c r="O80">
        <f t="shared" si="7"/>
        <v>0</v>
      </c>
      <c r="P80">
        <f t="shared" si="7"/>
        <v>0</v>
      </c>
    </row>
    <row r="81" spans="8:16" ht="18.75" customHeight="1">
      <c r="H81" s="4"/>
      <c r="I81" s="12"/>
      <c r="J81" s="4"/>
      <c r="L81">
        <f t="shared" si="7"/>
        <v>1</v>
      </c>
      <c r="M81">
        <f t="shared" si="7"/>
        <v>0</v>
      </c>
      <c r="N81">
        <f t="shared" si="7"/>
        <v>1</v>
      </c>
      <c r="O81">
        <f t="shared" si="7"/>
        <v>0</v>
      </c>
      <c r="P81">
        <f t="shared" si="7"/>
        <v>0</v>
      </c>
    </row>
    <row r="82" spans="8:16" ht="18.75" customHeight="1">
      <c r="H82" s="4"/>
      <c r="I82" s="12"/>
      <c r="J82" s="4"/>
      <c r="L82">
        <f t="shared" si="7"/>
        <v>1</v>
      </c>
      <c r="M82">
        <f t="shared" si="7"/>
        <v>0</v>
      </c>
      <c r="N82">
        <f t="shared" si="7"/>
        <v>1</v>
      </c>
      <c r="O82">
        <f t="shared" si="7"/>
        <v>0</v>
      </c>
      <c r="P82">
        <f t="shared" si="7"/>
        <v>0</v>
      </c>
    </row>
    <row r="83" spans="8:16" ht="18.75" customHeight="1">
      <c r="H83" s="4"/>
      <c r="I83" s="12"/>
      <c r="J83" s="4"/>
      <c r="L83">
        <f aca="true" t="shared" si="8" ref="L83:P92">IF(OR(種別="",発売日=""),上セル,IF(AND(種別=種別番号,式選択),上セル+1,上セル))</f>
        <v>1</v>
      </c>
      <c r="M83">
        <f t="shared" si="8"/>
        <v>0</v>
      </c>
      <c r="N83">
        <f t="shared" si="8"/>
        <v>1</v>
      </c>
      <c r="O83">
        <f t="shared" si="8"/>
        <v>0</v>
      </c>
      <c r="P83">
        <f t="shared" si="8"/>
        <v>0</v>
      </c>
    </row>
    <row r="84" spans="8:16" ht="18.75" customHeight="1">
      <c r="H84" s="4"/>
      <c r="I84" s="12"/>
      <c r="J84" s="4"/>
      <c r="L84">
        <f t="shared" si="8"/>
        <v>1</v>
      </c>
      <c r="M84">
        <f t="shared" si="8"/>
        <v>0</v>
      </c>
      <c r="N84">
        <f t="shared" si="8"/>
        <v>1</v>
      </c>
      <c r="O84">
        <f t="shared" si="8"/>
        <v>0</v>
      </c>
      <c r="P84">
        <f t="shared" si="8"/>
        <v>0</v>
      </c>
    </row>
    <row r="85" spans="8:16" ht="18.75" customHeight="1">
      <c r="H85" s="4"/>
      <c r="I85" s="12"/>
      <c r="J85" s="4"/>
      <c r="L85">
        <f t="shared" si="8"/>
        <v>1</v>
      </c>
      <c r="M85">
        <f t="shared" si="8"/>
        <v>0</v>
      </c>
      <c r="N85">
        <f t="shared" si="8"/>
        <v>1</v>
      </c>
      <c r="O85">
        <f t="shared" si="8"/>
        <v>0</v>
      </c>
      <c r="P85">
        <f t="shared" si="8"/>
        <v>0</v>
      </c>
    </row>
    <row r="86" spans="8:16" ht="18.75" customHeight="1">
      <c r="H86" s="4"/>
      <c r="I86" s="12"/>
      <c r="J86" s="4"/>
      <c r="L86">
        <f t="shared" si="8"/>
        <v>1</v>
      </c>
      <c r="M86">
        <f t="shared" si="8"/>
        <v>0</v>
      </c>
      <c r="N86">
        <f t="shared" si="8"/>
        <v>1</v>
      </c>
      <c r="O86">
        <f t="shared" si="8"/>
        <v>0</v>
      </c>
      <c r="P86">
        <f t="shared" si="8"/>
        <v>0</v>
      </c>
    </row>
    <row r="87" spans="8:16" ht="18.75" customHeight="1">
      <c r="H87" s="4"/>
      <c r="I87" s="12"/>
      <c r="J87" s="4"/>
      <c r="L87">
        <f t="shared" si="8"/>
        <v>1</v>
      </c>
      <c r="M87">
        <f t="shared" si="8"/>
        <v>0</v>
      </c>
      <c r="N87">
        <f t="shared" si="8"/>
        <v>1</v>
      </c>
      <c r="O87">
        <f t="shared" si="8"/>
        <v>0</v>
      </c>
      <c r="P87">
        <f t="shared" si="8"/>
        <v>0</v>
      </c>
    </row>
    <row r="88" spans="8:16" ht="18.75" customHeight="1">
      <c r="H88" s="4"/>
      <c r="I88" s="12"/>
      <c r="J88" s="4"/>
      <c r="L88">
        <f t="shared" si="8"/>
        <v>1</v>
      </c>
      <c r="M88">
        <f t="shared" si="8"/>
        <v>0</v>
      </c>
      <c r="N88">
        <f t="shared" si="8"/>
        <v>1</v>
      </c>
      <c r="O88">
        <f t="shared" si="8"/>
        <v>0</v>
      </c>
      <c r="P88">
        <f t="shared" si="8"/>
        <v>0</v>
      </c>
    </row>
    <row r="89" spans="8:16" ht="18.75" customHeight="1">
      <c r="H89" s="4"/>
      <c r="I89" s="12"/>
      <c r="J89" s="4"/>
      <c r="L89">
        <f t="shared" si="8"/>
        <v>1</v>
      </c>
      <c r="M89">
        <f t="shared" si="8"/>
        <v>0</v>
      </c>
      <c r="N89">
        <f t="shared" si="8"/>
        <v>1</v>
      </c>
      <c r="O89">
        <f t="shared" si="8"/>
        <v>0</v>
      </c>
      <c r="P89">
        <f t="shared" si="8"/>
        <v>0</v>
      </c>
    </row>
    <row r="90" spans="8:16" ht="18.75" customHeight="1">
      <c r="H90" s="4"/>
      <c r="I90" s="12"/>
      <c r="J90" s="4"/>
      <c r="L90">
        <f t="shared" si="8"/>
        <v>1</v>
      </c>
      <c r="M90">
        <f t="shared" si="8"/>
        <v>0</v>
      </c>
      <c r="N90">
        <f t="shared" si="8"/>
        <v>1</v>
      </c>
      <c r="O90">
        <f t="shared" si="8"/>
        <v>0</v>
      </c>
      <c r="P90">
        <f t="shared" si="8"/>
        <v>0</v>
      </c>
    </row>
    <row r="91" spans="8:16" ht="18.75" customHeight="1">
      <c r="H91" s="4"/>
      <c r="I91" s="12"/>
      <c r="J91" s="4"/>
      <c r="L91">
        <f t="shared" si="8"/>
        <v>1</v>
      </c>
      <c r="M91">
        <f t="shared" si="8"/>
        <v>0</v>
      </c>
      <c r="N91">
        <f t="shared" si="8"/>
        <v>1</v>
      </c>
      <c r="O91">
        <f t="shared" si="8"/>
        <v>0</v>
      </c>
      <c r="P91">
        <f t="shared" si="8"/>
        <v>0</v>
      </c>
    </row>
    <row r="92" spans="8:16" ht="18.75" customHeight="1">
      <c r="H92" s="4"/>
      <c r="I92" s="12"/>
      <c r="J92" s="4"/>
      <c r="L92">
        <f t="shared" si="8"/>
        <v>1</v>
      </c>
      <c r="M92">
        <f t="shared" si="8"/>
        <v>0</v>
      </c>
      <c r="N92">
        <f t="shared" si="8"/>
        <v>1</v>
      </c>
      <c r="O92">
        <f t="shared" si="8"/>
        <v>0</v>
      </c>
      <c r="P92">
        <f t="shared" si="8"/>
        <v>0</v>
      </c>
    </row>
    <row r="93" spans="8:16" ht="18.75" customHeight="1">
      <c r="H93" s="4"/>
      <c r="I93" s="12"/>
      <c r="J93" s="4"/>
      <c r="L93">
        <f aca="true" t="shared" si="9" ref="L93:P100">IF(OR(種別="",発売日=""),上セル,IF(AND(種別=種別番号,式選択),上セル+1,上セル))</f>
        <v>1</v>
      </c>
      <c r="M93">
        <f t="shared" si="9"/>
        <v>0</v>
      </c>
      <c r="N93">
        <f t="shared" si="9"/>
        <v>1</v>
      </c>
      <c r="O93">
        <f t="shared" si="9"/>
        <v>0</v>
      </c>
      <c r="P93">
        <f t="shared" si="9"/>
        <v>0</v>
      </c>
    </row>
    <row r="94" spans="8:16" ht="18.75" customHeight="1">
      <c r="H94" s="4"/>
      <c r="I94" s="12"/>
      <c r="J94" s="4"/>
      <c r="L94">
        <f t="shared" si="9"/>
        <v>1</v>
      </c>
      <c r="M94">
        <f t="shared" si="9"/>
        <v>0</v>
      </c>
      <c r="N94">
        <f t="shared" si="9"/>
        <v>1</v>
      </c>
      <c r="O94">
        <f t="shared" si="9"/>
        <v>0</v>
      </c>
      <c r="P94">
        <f t="shared" si="9"/>
        <v>0</v>
      </c>
    </row>
    <row r="95" spans="8:16" ht="18.75" customHeight="1">
      <c r="H95" s="4"/>
      <c r="I95" s="12"/>
      <c r="J95" s="4"/>
      <c r="L95">
        <f t="shared" si="9"/>
        <v>1</v>
      </c>
      <c r="M95">
        <f t="shared" si="9"/>
        <v>0</v>
      </c>
      <c r="N95">
        <f t="shared" si="9"/>
        <v>1</v>
      </c>
      <c r="O95">
        <f t="shared" si="9"/>
        <v>0</v>
      </c>
      <c r="P95">
        <f t="shared" si="9"/>
        <v>0</v>
      </c>
    </row>
    <row r="96" spans="8:16" ht="18.75" customHeight="1">
      <c r="H96" s="4"/>
      <c r="I96" s="12"/>
      <c r="J96" s="4"/>
      <c r="L96">
        <f t="shared" si="9"/>
        <v>1</v>
      </c>
      <c r="M96">
        <f t="shared" si="9"/>
        <v>0</v>
      </c>
      <c r="N96">
        <f t="shared" si="9"/>
        <v>1</v>
      </c>
      <c r="O96">
        <f t="shared" si="9"/>
        <v>0</v>
      </c>
      <c r="P96">
        <f t="shared" si="9"/>
        <v>0</v>
      </c>
    </row>
    <row r="97" spans="8:16" ht="18.75" customHeight="1">
      <c r="H97" s="4"/>
      <c r="I97" s="12"/>
      <c r="J97" s="4"/>
      <c r="L97">
        <f t="shared" si="9"/>
        <v>1</v>
      </c>
      <c r="M97">
        <f t="shared" si="9"/>
        <v>0</v>
      </c>
      <c r="N97">
        <f t="shared" si="9"/>
        <v>1</v>
      </c>
      <c r="O97">
        <f t="shared" si="9"/>
        <v>0</v>
      </c>
      <c r="P97">
        <f t="shared" si="9"/>
        <v>0</v>
      </c>
    </row>
    <row r="98" spans="8:16" ht="18.75" customHeight="1">
      <c r="H98" s="4"/>
      <c r="I98" s="12"/>
      <c r="J98" s="4"/>
      <c r="L98">
        <f t="shared" si="9"/>
        <v>1</v>
      </c>
      <c r="M98">
        <f t="shared" si="9"/>
        <v>0</v>
      </c>
      <c r="N98">
        <f t="shared" si="9"/>
        <v>1</v>
      </c>
      <c r="O98">
        <f t="shared" si="9"/>
        <v>0</v>
      </c>
      <c r="P98">
        <f t="shared" si="9"/>
        <v>0</v>
      </c>
    </row>
    <row r="99" spans="8:16" ht="18.75" customHeight="1">
      <c r="H99" s="4"/>
      <c r="I99" s="12"/>
      <c r="J99" s="4"/>
      <c r="L99">
        <f t="shared" si="9"/>
        <v>1</v>
      </c>
      <c r="M99">
        <f t="shared" si="9"/>
        <v>0</v>
      </c>
      <c r="N99">
        <f t="shared" si="9"/>
        <v>1</v>
      </c>
      <c r="O99">
        <f t="shared" si="9"/>
        <v>0</v>
      </c>
      <c r="P99">
        <f t="shared" si="9"/>
        <v>0</v>
      </c>
    </row>
    <row r="100" spans="8:16" ht="18.75" customHeight="1">
      <c r="H100" s="4"/>
      <c r="I100" s="12"/>
      <c r="J100" s="4"/>
      <c r="L100">
        <f t="shared" si="9"/>
        <v>1</v>
      </c>
      <c r="M100">
        <f t="shared" si="9"/>
        <v>0</v>
      </c>
      <c r="N100">
        <f t="shared" si="9"/>
        <v>1</v>
      </c>
      <c r="O100">
        <f t="shared" si="9"/>
        <v>0</v>
      </c>
      <c r="P100">
        <f t="shared" si="9"/>
        <v>0</v>
      </c>
    </row>
  </sheetData>
  <mergeCells count="12">
    <mergeCell ref="D16:F16"/>
    <mergeCell ref="D11:F11"/>
    <mergeCell ref="D17:F17"/>
    <mergeCell ref="D14:F14"/>
    <mergeCell ref="D15:F15"/>
    <mergeCell ref="D10:F10"/>
    <mergeCell ref="D12:F12"/>
    <mergeCell ref="D13:F13"/>
    <mergeCell ref="D6:F6"/>
    <mergeCell ref="D7:F7"/>
    <mergeCell ref="D8:F8"/>
    <mergeCell ref="D9:F9"/>
  </mergeCells>
  <conditionalFormatting sqref="H3:J100">
    <cfRule type="expression" priority="1" dxfId="0" stopIfTrue="1">
      <formula>$H3&lt;&gt;""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日経BP社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エクセル・コンテスト2008</dc:title>
  <dc:subject>腕自慢3</dc:subject>
  <dc:creator>日経PC21</dc:creator>
  <cp:keywords/>
  <dc:description/>
  <cp:lastModifiedBy>User</cp:lastModifiedBy>
  <cp:lastPrinted>2008-01-10T09:08:21Z</cp:lastPrinted>
  <dcterms:created xsi:type="dcterms:W3CDTF">2007-12-11T06:27:54Z</dcterms:created>
  <dcterms:modified xsi:type="dcterms:W3CDTF">2008-01-11T04:26:43Z</dcterms:modified>
  <cp:category/>
  <cp:version/>
  <cp:contentType/>
  <cp:contentStatus/>
</cp:coreProperties>
</file>